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 defaultThemeVersion="124226"/>
  <bookViews>
    <workbookView xWindow="-15" yWindow="6465" windowWidth="28830" windowHeight="6510"/>
  </bookViews>
  <sheets>
    <sheet name="Roční servis" sheetId="13" r:id="rId1"/>
    <sheet name="Kontrola vč. plynovodu" sheetId="4" r:id="rId2"/>
    <sheet name="Odb.prohlídka kotelny" sheetId="9" r:id="rId3"/>
    <sheet name="Revize plynových zařízení" sheetId="5" r:id="rId4"/>
    <sheet name="Funkční zkouška" sheetId="12" r:id="rId5"/>
    <sheet name="Školení obsluh PZ" sheetId="6" r:id="rId6"/>
    <sheet name="Cenová rekapitulace" sheetId="11" r:id="rId7"/>
  </sheets>
  <calcPr calcId="145621"/>
</workbook>
</file>

<file path=xl/calcChain.xml><?xml version="1.0" encoding="utf-8"?>
<calcChain xmlns="http://schemas.openxmlformats.org/spreadsheetml/2006/main">
  <c r="G8" i="6" l="1"/>
  <c r="G9" i="13" l="1"/>
  <c r="I8" i="13"/>
  <c r="I9" i="13" l="1"/>
  <c r="B5" i="11" s="1"/>
  <c r="I11" i="5" l="1"/>
  <c r="G9" i="12"/>
  <c r="I7" i="12" l="1"/>
  <c r="I8" i="12"/>
  <c r="I9" i="12" l="1"/>
  <c r="B9" i="11" s="1"/>
  <c r="E10" i="9"/>
  <c r="G7" i="9"/>
  <c r="G10" i="9" s="1"/>
  <c r="B7" i="11" s="1"/>
  <c r="E10" i="6"/>
  <c r="G9" i="6"/>
  <c r="I10" i="5"/>
  <c r="I9" i="5"/>
  <c r="I8" i="5"/>
  <c r="G14" i="5"/>
  <c r="I11" i="4"/>
  <c r="I10" i="4"/>
  <c r="I9" i="4"/>
  <c r="I8" i="4"/>
  <c r="G14" i="4"/>
  <c r="G10" i="6" l="1"/>
  <c r="B10" i="11" s="1"/>
  <c r="I14" i="5"/>
  <c r="B8" i="11" s="1"/>
  <c r="I14" i="4"/>
  <c r="B6" i="11" s="1"/>
  <c r="B11" i="11" l="1"/>
</calcChain>
</file>

<file path=xl/sharedStrings.xml><?xml version="1.0" encoding="utf-8"?>
<sst xmlns="http://schemas.openxmlformats.org/spreadsheetml/2006/main" count="149" uniqueCount="64">
  <si>
    <t>Jednotková cena</t>
  </si>
  <si>
    <t xml:space="preserve">Cena celkem </t>
  </si>
  <si>
    <t>Plánovaný termín revize</t>
  </si>
  <si>
    <t>Perioda: 1 x za rok</t>
  </si>
  <si>
    <t>Celkový počet revizí za plánované období</t>
  </si>
  <si>
    <t>Požadovaná způsobilost: Revizní technik PZ</t>
  </si>
  <si>
    <t>Perioda: 1 x za 3 roky</t>
  </si>
  <si>
    <t>Plánovaný termín školení</t>
  </si>
  <si>
    <t>Celkový počet školení za plánované období</t>
  </si>
  <si>
    <t>Jednotková cena za školení</t>
  </si>
  <si>
    <t>Plánovaný počet účastníků školení</t>
  </si>
  <si>
    <t>Plánovaný termín prohlídky</t>
  </si>
  <si>
    <t>Celkový počet prohlídek za plánované období</t>
  </si>
  <si>
    <t>Plynová kotelna (specifikace)</t>
  </si>
  <si>
    <t>délka</t>
  </si>
  <si>
    <t xml:space="preserve">po uzávěry před spotřebiči </t>
  </si>
  <si>
    <t xml:space="preserve">cca </t>
  </si>
  <si>
    <t>Spotřebiče</t>
  </si>
  <si>
    <t>Počet        ks</t>
  </si>
  <si>
    <t>Jm.výkon        kW</t>
  </si>
  <si>
    <t>Perioda: 1 x za 1 rok</t>
  </si>
  <si>
    <t>Požadovaná způsobilost: Osoba znalá, nebo Revizní technik PZ</t>
  </si>
  <si>
    <t xml:space="preserve"> Průmyslový plynovod</t>
  </si>
  <si>
    <t>v kotelně</t>
  </si>
  <si>
    <t>Buderus Logano</t>
  </si>
  <si>
    <t>STL regulační stanice</t>
  </si>
  <si>
    <t>VTL regulační stanice</t>
  </si>
  <si>
    <t>Okruh činností</t>
  </si>
  <si>
    <t>Celková cena za středisko uvedená v předchozích listech</t>
  </si>
  <si>
    <t xml:space="preserve">Kotelna admin. budovy – III.kategorie </t>
  </si>
  <si>
    <t xml:space="preserve">Revize plynových zařízení dle  § 4 vyhl. č. 85/1978 Sb. </t>
  </si>
  <si>
    <t xml:space="preserve">Odborná prohlídka kotelny II. a III. Kategorie, dle § 16 vyhl. 91/1993 Sb. </t>
  </si>
  <si>
    <t xml:space="preserve">Kontrola zařízení dle § 3 vyhl. č. 85/1978 Sb. </t>
  </si>
  <si>
    <t>Funkční zkouška zařízení</t>
  </si>
  <si>
    <t>Perioda: 1 x za 4 měsíce</t>
  </si>
  <si>
    <t xml:space="preserve">Plánovaný termín zkoušky   </t>
  </si>
  <si>
    <t>Celkový počet zkoušek za plánované období</t>
  </si>
  <si>
    <t>Sklad Nové Město</t>
  </si>
  <si>
    <t>Nabídková cena celkem za sklad Nové Město</t>
  </si>
  <si>
    <t>Cena celkem za sklad:</t>
  </si>
  <si>
    <t>Funkční zkouška</t>
  </si>
  <si>
    <t>Školení obsluh PZ</t>
  </si>
  <si>
    <t>Revize plynových zařízení</t>
  </si>
  <si>
    <r>
      <t xml:space="preserve">Požadovaná způsobilost: </t>
    </r>
    <r>
      <rPr>
        <b/>
        <sz val="9"/>
        <rFont val="Times New Roman"/>
        <family val="1"/>
        <charset val="238"/>
      </rPr>
      <t>RT PZ</t>
    </r>
  </si>
  <si>
    <t>Plánovaný termín kontroly</t>
  </si>
  <si>
    <t>Celkový počet kontrol za plánované období</t>
  </si>
  <si>
    <t xml:space="preserve">Roční servis PZ (kontrola, seřízení, vyčištění plynových zařízení zpravidla před topnou sezónou)      </t>
  </si>
  <si>
    <t>Požadovaná způsobilost: Oprávněná servisní organizace</t>
  </si>
  <si>
    <t>Školení obsluh plynových zařízení                               Školení osob  odpovědných za provoz plynových zařízení</t>
  </si>
  <si>
    <t>EXTERNÍ SER.ORG.</t>
  </si>
  <si>
    <t>EXTERNÍ RT</t>
  </si>
  <si>
    <t>od 8/2016</t>
  </si>
  <si>
    <t>do 7/2018</t>
  </si>
  <si>
    <t>9/2016</t>
  </si>
  <si>
    <t>9/2017</t>
  </si>
  <si>
    <t>1,5,9/2017</t>
  </si>
  <si>
    <t>1,5/2018</t>
  </si>
  <si>
    <t>DOPLNIT</t>
  </si>
  <si>
    <t>odpovědných 1</t>
  </si>
  <si>
    <t>obsluha  6</t>
  </si>
  <si>
    <t>3/2018</t>
  </si>
  <si>
    <t>Roční servis</t>
  </si>
  <si>
    <t>Kontrola vč. plynovodu</t>
  </si>
  <si>
    <t>Odb.prohlídka kotelny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</si>
</sst>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7" x14ac:knownFonts="1">
    <font>
      <sz val="11"/>
      <color theme="1"/>
      <name val="Calibri"/>
      <family val="2"/>
      <scheme val="minor"/>
    </font>
    <font>
      <sz val="10"/>
      <name val="Arial"/>
      <family val="2"/>
      <charset val="238"/>
    </font>
    <font>
      <sz val="8"/>
      <name val="Arial CE"/>
      <family val="2"/>
      <charset val="238"/>
    </font>
    <font>
      <b/>
      <sz val="8"/>
      <name val="Arial CE"/>
      <charset val="238"/>
    </font>
    <font>
      <b/>
      <sz val="11"/>
      <color theme="1"/>
      <name val="Calibri"/>
      <family val="2"/>
      <charset val="238"/>
      <scheme val="minor"/>
    </font>
    <font>
      <b/>
      <sz val="9"/>
      <color theme="1"/>
      <name val="Times New Roman"/>
      <family val="1"/>
      <charset val="238"/>
    </font>
    <font>
      <b/>
      <sz val="9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ck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97">
    <xf numFmtId="0" fontId="0" fillId="0" borderId="0" xfId="0"/>
    <xf numFmtId="0" fontId="5" fillId="2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wrapText="1"/>
    </xf>
    <xf numFmtId="0" fontId="4" fillId="0" borderId="0" xfId="0" applyFont="1"/>
    <xf numFmtId="0" fontId="0" fillId="0" borderId="2" xfId="0" applyBorder="1"/>
    <xf numFmtId="0" fontId="0" fillId="0" borderId="4" xfId="0" applyBorder="1" applyAlignment="1">
      <alignment horizontal="center"/>
    </xf>
    <xf numFmtId="0" fontId="0" fillId="0" borderId="5" xfId="0" applyFont="1" applyBorder="1" applyAlignment="1">
      <alignment horizontal="center"/>
    </xf>
    <xf numFmtId="0" fontId="0" fillId="0" borderId="2" xfId="0" applyFont="1" applyBorder="1" applyAlignment="1">
      <alignment horizontal="center"/>
    </xf>
    <xf numFmtId="4" fontId="1" fillId="0" borderId="2" xfId="0" applyNumberFormat="1" applyFont="1" applyBorder="1" applyAlignment="1">
      <alignment horizontal="center"/>
    </xf>
    <xf numFmtId="0" fontId="0" fillId="0" borderId="6" xfId="0" applyBorder="1" applyAlignment="1">
      <alignment horizontal="center"/>
    </xf>
    <xf numFmtId="4" fontId="1" fillId="0" borderId="4" xfId="0" applyNumberFormat="1" applyFont="1" applyBorder="1" applyAlignment="1">
      <alignment horizontal="center"/>
    </xf>
    <xf numFmtId="49" fontId="0" fillId="0" borderId="2" xfId="0" applyNumberFormat="1" applyFont="1" applyBorder="1" applyAlignment="1">
      <alignment horizontal="center"/>
    </xf>
    <xf numFmtId="0" fontId="0" fillId="0" borderId="4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49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49" fontId="0" fillId="0" borderId="4" xfId="0" applyNumberFormat="1" applyBorder="1"/>
    <xf numFmtId="1" fontId="0" fillId="0" borderId="2" xfId="0" applyNumberFormat="1" applyBorder="1" applyAlignment="1">
      <alignment horizontal="center"/>
    </xf>
    <xf numFmtId="164" fontId="0" fillId="3" borderId="3" xfId="0" applyNumberFormat="1" applyFill="1" applyBorder="1"/>
    <xf numFmtId="1" fontId="0" fillId="0" borderId="4" xfId="0" applyNumberFormat="1" applyBorder="1" applyAlignment="1">
      <alignment horizontal="center"/>
    </xf>
    <xf numFmtId="164" fontId="0" fillId="0" borderId="4" xfId="0" applyNumberFormat="1" applyBorder="1"/>
    <xf numFmtId="0" fontId="5" fillId="3" borderId="1" xfId="0" applyFont="1" applyFill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1" fontId="0" fillId="0" borderId="2" xfId="0" applyNumberFormat="1" applyBorder="1" applyAlignment="1">
      <alignment horizontal="center" vertical="center"/>
    </xf>
    <xf numFmtId="164" fontId="0" fillId="0" borderId="2" xfId="0" applyNumberFormat="1" applyBorder="1" applyAlignment="1">
      <alignment horizontal="right" vertical="center"/>
    </xf>
    <xf numFmtId="164" fontId="0" fillId="3" borderId="3" xfId="0" applyNumberFormat="1" applyFill="1" applyBorder="1" applyAlignment="1">
      <alignment horizontal="right"/>
    </xf>
    <xf numFmtId="1" fontId="0" fillId="0" borderId="4" xfId="0" applyNumberFormat="1" applyBorder="1" applyAlignment="1">
      <alignment horizontal="center" vertical="center"/>
    </xf>
    <xf numFmtId="164" fontId="0" fillId="0" borderId="4" xfId="0" applyNumberFormat="1" applyBorder="1" applyAlignment="1">
      <alignment horizontal="right" vertical="center"/>
    </xf>
    <xf numFmtId="0" fontId="5" fillId="5" borderId="0" xfId="0" applyFont="1" applyFill="1" applyBorder="1" applyAlignment="1">
      <alignment vertical="top" wrapText="1"/>
    </xf>
    <xf numFmtId="0" fontId="0" fillId="3" borderId="18" xfId="0" applyFill="1" applyBorder="1" applyAlignment="1">
      <alignment horizontal="center" vertical="center"/>
    </xf>
    <xf numFmtId="0" fontId="0" fillId="3" borderId="19" xfId="0" applyFill="1" applyBorder="1" applyAlignment="1">
      <alignment horizontal="center" vertical="center" wrapText="1"/>
    </xf>
    <xf numFmtId="0" fontId="0" fillId="0" borderId="8" xfId="0" applyBorder="1" applyAlignment="1">
      <alignment horizontal="left" vertical="center"/>
    </xf>
    <xf numFmtId="164" fontId="0" fillId="0" borderId="9" xfId="0" applyNumberFormat="1" applyBorder="1" applyAlignment="1">
      <alignment horizontal="right"/>
    </xf>
    <xf numFmtId="0" fontId="0" fillId="3" borderId="18" xfId="0" applyFill="1" applyBorder="1" applyAlignment="1">
      <alignment vertical="center"/>
    </xf>
    <xf numFmtId="164" fontId="0" fillId="3" borderId="19" xfId="0" applyNumberFormat="1" applyFill="1" applyBorder="1" applyAlignment="1">
      <alignment horizontal="right"/>
    </xf>
    <xf numFmtId="1" fontId="0" fillId="0" borderId="20" xfId="0" applyNumberFormat="1" applyBorder="1" applyAlignment="1">
      <alignment horizontal="center"/>
    </xf>
    <xf numFmtId="49" fontId="4" fillId="0" borderId="18" xfId="0" applyNumberFormat="1" applyFont="1" applyBorder="1" applyAlignment="1">
      <alignment wrapText="1"/>
    </xf>
    <xf numFmtId="49" fontId="4" fillId="0" borderId="21" xfId="0" applyNumberFormat="1" applyFont="1" applyBorder="1" applyAlignment="1">
      <alignment wrapText="1"/>
    </xf>
    <xf numFmtId="49" fontId="0" fillId="0" borderId="21" xfId="0" applyNumberFormat="1" applyBorder="1"/>
    <xf numFmtId="164" fontId="0" fillId="0" borderId="22" xfId="0" applyNumberFormat="1" applyBorder="1"/>
    <xf numFmtId="1" fontId="0" fillId="0" borderId="21" xfId="0" applyNumberFormat="1" applyBorder="1" applyAlignment="1">
      <alignment horizontal="center" vertical="center"/>
    </xf>
    <xf numFmtId="0" fontId="0" fillId="0" borderId="12" xfId="0" applyBorder="1"/>
    <xf numFmtId="0" fontId="0" fillId="0" borderId="12" xfId="0" applyBorder="1" applyAlignment="1">
      <alignment horizontal="center"/>
    </xf>
    <xf numFmtId="49" fontId="0" fillId="0" borderId="12" xfId="0" applyNumberFormat="1" applyBorder="1"/>
    <xf numFmtId="0" fontId="0" fillId="0" borderId="21" xfId="0" applyBorder="1"/>
    <xf numFmtId="0" fontId="0" fillId="0" borderId="21" xfId="0" applyBorder="1" applyAlignment="1">
      <alignment horizontal="center" vertical="center"/>
    </xf>
    <xf numFmtId="49" fontId="0" fillId="0" borderId="20" xfId="0" applyNumberFormat="1" applyFont="1" applyBorder="1" applyAlignment="1">
      <alignment horizontal="center"/>
    </xf>
    <xf numFmtId="0" fontId="0" fillId="0" borderId="20" xfId="0" applyBorder="1"/>
    <xf numFmtId="0" fontId="0" fillId="0" borderId="4" xfId="0" applyFont="1" applyBorder="1" applyAlignment="1">
      <alignment horizontal="center" wrapText="1"/>
    </xf>
    <xf numFmtId="0" fontId="0" fillId="0" borderId="0" xfId="0" applyAlignment="1">
      <alignment horizontal="center" vertical="center"/>
    </xf>
    <xf numFmtId="0" fontId="0" fillId="0" borderId="5" xfId="0" applyBorder="1"/>
    <xf numFmtId="164" fontId="0" fillId="0" borderId="22" xfId="0" applyNumberFormat="1" applyBorder="1" applyAlignment="1">
      <alignment vertical="center"/>
    </xf>
    <xf numFmtId="164" fontId="0" fillId="3" borderId="3" xfId="0" applyNumberFormat="1" applyFill="1" applyBorder="1" applyAlignment="1">
      <alignment vertical="center"/>
    </xf>
    <xf numFmtId="0" fontId="0" fillId="0" borderId="2" xfId="0" applyBorder="1" applyAlignment="1">
      <alignment horizontal="center" vertical="center"/>
    </xf>
    <xf numFmtId="164" fontId="0" fillId="0" borderId="9" xfId="0" applyNumberFormat="1" applyBorder="1" applyAlignment="1">
      <alignment vertical="center"/>
    </xf>
    <xf numFmtId="0" fontId="0" fillId="0" borderId="7" xfId="0" applyFont="1" applyBorder="1" applyAlignment="1">
      <alignment horizontal="center"/>
    </xf>
    <xf numFmtId="0" fontId="0" fillId="0" borderId="8" xfId="0" applyFont="1" applyBorder="1" applyAlignment="1">
      <alignment horizontal="center"/>
    </xf>
    <xf numFmtId="0" fontId="0" fillId="0" borderId="20" xfId="0" applyBorder="1" applyAlignment="1">
      <alignment horizontal="center" vertical="center"/>
    </xf>
    <xf numFmtId="49" fontId="0" fillId="0" borderId="12" xfId="0" applyNumberFormat="1" applyBorder="1" applyAlignment="1">
      <alignment horizontal="center" vertical="center"/>
    </xf>
    <xf numFmtId="49" fontId="0" fillId="0" borderId="5" xfId="0" applyNumberFormat="1" applyBorder="1" applyAlignment="1">
      <alignment horizontal="center" vertical="center"/>
    </xf>
    <xf numFmtId="49" fontId="0" fillId="0" borderId="5" xfId="0" applyNumberFormat="1" applyBorder="1"/>
    <xf numFmtId="0" fontId="0" fillId="0" borderId="5" xfId="0" applyBorder="1" applyAlignment="1">
      <alignment horizontal="center"/>
    </xf>
    <xf numFmtId="49" fontId="0" fillId="0" borderId="12" xfId="0" applyNumberFormat="1" applyBorder="1" applyAlignment="1">
      <alignment horizontal="center" vertical="center"/>
    </xf>
    <xf numFmtId="49" fontId="0" fillId="0" borderId="4" xfId="0" applyNumberFormat="1" applyBorder="1" applyAlignment="1">
      <alignment horizontal="center"/>
    </xf>
    <xf numFmtId="0" fontId="5" fillId="2" borderId="23" xfId="0" applyFont="1" applyFill="1" applyBorder="1" applyAlignment="1">
      <alignment vertical="top" wrapText="1"/>
    </xf>
    <xf numFmtId="0" fontId="0" fillId="0" borderId="24" xfId="0" applyBorder="1" applyAlignment="1">
      <alignment vertical="top" wrapText="1"/>
    </xf>
    <xf numFmtId="0" fontId="0" fillId="0" borderId="25" xfId="0" applyBorder="1" applyAlignment="1">
      <alignment vertical="top" wrapText="1"/>
    </xf>
    <xf numFmtId="1" fontId="0" fillId="0" borderId="11" xfId="0" applyNumberFormat="1" applyBorder="1" applyAlignment="1">
      <alignment horizontal="center" vertical="center"/>
    </xf>
    <xf numFmtId="1" fontId="0" fillId="0" borderId="12" xfId="0" applyNumberFormat="1" applyBorder="1" applyAlignment="1">
      <alignment horizontal="center" vertical="center"/>
    </xf>
    <xf numFmtId="1" fontId="0" fillId="0" borderId="13" xfId="0" applyNumberFormat="1" applyBorder="1" applyAlignment="1">
      <alignment horizontal="center" vertical="center"/>
    </xf>
    <xf numFmtId="164" fontId="0" fillId="0" borderId="14" xfId="0" applyNumberFormat="1" applyBorder="1" applyAlignment="1">
      <alignment horizontal="right" vertical="center"/>
    </xf>
    <xf numFmtId="164" fontId="0" fillId="0" borderId="15" xfId="0" applyNumberFormat="1" applyBorder="1" applyAlignment="1">
      <alignment horizontal="right" vertical="center"/>
    </xf>
    <xf numFmtId="164" fontId="0" fillId="0" borderId="16" xfId="0" applyNumberFormat="1" applyBorder="1" applyAlignment="1">
      <alignment horizontal="right" vertical="center"/>
    </xf>
    <xf numFmtId="0" fontId="0" fillId="0" borderId="11" xfId="0" applyFont="1" applyBorder="1" applyAlignment="1">
      <alignment horizontal="center"/>
    </xf>
    <xf numFmtId="0" fontId="0" fillId="0" borderId="12" xfId="0" applyFont="1" applyBorder="1" applyAlignment="1">
      <alignment horizontal="center"/>
    </xf>
    <xf numFmtId="0" fontId="0" fillId="0" borderId="13" xfId="0" applyFont="1" applyBorder="1" applyAlignment="1">
      <alignment horizontal="center"/>
    </xf>
    <xf numFmtId="4" fontId="1" fillId="0" borderId="11" xfId="0" applyNumberFormat="1" applyFont="1" applyBorder="1" applyAlignment="1">
      <alignment horizontal="center"/>
    </xf>
    <xf numFmtId="4" fontId="1" fillId="0" borderId="12" xfId="0" applyNumberFormat="1" applyFont="1" applyBorder="1" applyAlignment="1">
      <alignment horizontal="center"/>
    </xf>
    <xf numFmtId="4" fontId="1" fillId="0" borderId="13" xfId="0" applyNumberFormat="1" applyFont="1" applyBorder="1" applyAlignment="1">
      <alignment horizontal="center"/>
    </xf>
    <xf numFmtId="49" fontId="0" fillId="0" borderId="11" xfId="0" applyNumberFormat="1" applyBorder="1" applyAlignment="1">
      <alignment horizontal="center" vertical="center"/>
    </xf>
    <xf numFmtId="49" fontId="0" fillId="0" borderId="12" xfId="0" applyNumberFormat="1" applyBorder="1" applyAlignment="1">
      <alignment horizontal="center" vertical="center"/>
    </xf>
    <xf numFmtId="49" fontId="0" fillId="0" borderId="13" xfId="0" applyNumberFormat="1" applyBorder="1" applyAlignment="1">
      <alignment horizontal="center" vertical="center"/>
    </xf>
    <xf numFmtId="164" fontId="0" fillId="0" borderId="17" xfId="0" applyNumberFormat="1" applyBorder="1" applyAlignment="1">
      <alignment horizontal="right" vertical="center"/>
    </xf>
    <xf numFmtId="164" fontId="0" fillId="4" borderId="4" xfId="0" applyNumberFormat="1" applyFill="1" applyBorder="1" applyProtection="1">
      <protection locked="0"/>
    </xf>
    <xf numFmtId="164" fontId="0" fillId="4" borderId="2" xfId="0" applyNumberFormat="1" applyFill="1" applyBorder="1" applyProtection="1">
      <protection locked="0"/>
    </xf>
    <xf numFmtId="164" fontId="0" fillId="4" borderId="11" xfId="0" applyNumberFormat="1" applyFill="1" applyBorder="1" applyAlignment="1" applyProtection="1">
      <alignment horizontal="center" vertical="center"/>
      <protection locked="0"/>
    </xf>
    <xf numFmtId="164" fontId="0" fillId="4" borderId="12" xfId="0" applyNumberFormat="1" applyFill="1" applyBorder="1" applyAlignment="1" applyProtection="1">
      <alignment horizontal="center" vertical="center"/>
      <protection locked="0"/>
    </xf>
    <xf numFmtId="164" fontId="0" fillId="4" borderId="13" xfId="0" applyNumberFormat="1" applyFill="1" applyBorder="1" applyAlignment="1" applyProtection="1">
      <alignment horizontal="center" vertical="center"/>
      <protection locked="0"/>
    </xf>
    <xf numFmtId="164" fontId="0" fillId="4" borderId="4" xfId="0" applyNumberFormat="1" applyFill="1" applyBorder="1" applyAlignment="1" applyProtection="1">
      <alignment horizontal="center" vertical="center"/>
      <protection locked="0"/>
    </xf>
    <xf numFmtId="164" fontId="0" fillId="4" borderId="2" xfId="0" applyNumberFormat="1" applyFill="1" applyBorder="1" applyAlignment="1" applyProtection="1">
      <alignment horizontal="center" vertical="center"/>
      <protection locked="0"/>
    </xf>
    <xf numFmtId="164" fontId="0" fillId="4" borderId="20" xfId="0" applyNumberFormat="1" applyFill="1" applyBorder="1" applyProtection="1">
      <protection locked="0"/>
    </xf>
    <xf numFmtId="164" fontId="0" fillId="4" borderId="5" xfId="0" applyNumberFormat="1" applyFill="1" applyBorder="1" applyProtection="1">
      <protection locked="0"/>
    </xf>
    <xf numFmtId="164" fontId="0" fillId="4" borderId="12" xfId="0" applyNumberFormat="1" applyFill="1" applyBorder="1" applyProtection="1">
      <protection locked="0"/>
    </xf>
    <xf numFmtId="164" fontId="0" fillId="0" borderId="0" xfId="0" applyNumberFormat="1"/>
  </cellXfs>
  <cellStyles count="1">
    <cellStyle name="Normální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9"/>
  <sheetViews>
    <sheetView tabSelected="1" workbookViewId="0">
      <selection activeCell="K17" sqref="K17"/>
    </sheetView>
  </sheetViews>
  <sheetFormatPr defaultRowHeight="15" x14ac:dyDescent="0.25"/>
  <cols>
    <col min="1" max="1" width="25.7109375" bestFit="1" customWidth="1"/>
    <col min="2" max="2" width="7.5703125" bestFit="1" customWidth="1"/>
    <col min="3" max="3" width="6.5703125" bestFit="1" customWidth="1"/>
    <col min="4" max="4" width="12.42578125" customWidth="1"/>
    <col min="5" max="5" width="13.140625" customWidth="1"/>
    <col min="6" max="8" width="11.42578125" customWidth="1"/>
    <col min="9" max="9" width="15" customWidth="1"/>
  </cols>
  <sheetData>
    <row r="2" spans="1:9" x14ac:dyDescent="0.25">
      <c r="A2" s="3" t="s">
        <v>37</v>
      </c>
      <c r="B2" s="3"/>
      <c r="C2" s="3"/>
      <c r="I2" t="s">
        <v>49</v>
      </c>
    </row>
    <row r="3" spans="1:9" ht="15.75" thickBot="1" x14ac:dyDescent="0.3"/>
    <row r="4" spans="1:9" ht="61.5" thickBot="1" x14ac:dyDescent="0.3">
      <c r="A4" s="67" t="s">
        <v>46</v>
      </c>
      <c r="B4" s="68"/>
      <c r="C4" s="69"/>
      <c r="D4" s="2" t="s">
        <v>47</v>
      </c>
      <c r="E4" s="1" t="s">
        <v>20</v>
      </c>
    </row>
    <row r="6" spans="1:9" ht="15.75" thickBot="1" x14ac:dyDescent="0.3">
      <c r="D6" s="17" t="s">
        <v>51</v>
      </c>
      <c r="E6" s="17">
        <v>2017</v>
      </c>
      <c r="F6" s="17" t="s">
        <v>52</v>
      </c>
      <c r="G6" s="16"/>
    </row>
    <row r="7" spans="1:9" ht="48.75" thickBot="1" x14ac:dyDescent="0.3">
      <c r="A7" s="23" t="s">
        <v>17</v>
      </c>
      <c r="B7" s="23" t="s">
        <v>18</v>
      </c>
      <c r="C7" s="23" t="s">
        <v>19</v>
      </c>
      <c r="D7" s="23" t="s">
        <v>44</v>
      </c>
      <c r="E7" s="23" t="s">
        <v>44</v>
      </c>
      <c r="F7" s="23" t="s">
        <v>44</v>
      </c>
      <c r="G7" s="23" t="s">
        <v>45</v>
      </c>
      <c r="H7" s="23" t="s">
        <v>0</v>
      </c>
      <c r="I7" s="23" t="s">
        <v>1</v>
      </c>
    </row>
    <row r="8" spans="1:9" ht="15.75" thickBot="1" x14ac:dyDescent="0.3">
      <c r="A8" s="5" t="s">
        <v>24</v>
      </c>
      <c r="B8" s="12">
        <v>1</v>
      </c>
      <c r="C8" s="10">
        <v>110</v>
      </c>
      <c r="D8" s="24" t="s">
        <v>53</v>
      </c>
      <c r="E8" s="24" t="s">
        <v>54</v>
      </c>
      <c r="F8" s="18"/>
      <c r="G8" s="21">
        <v>2</v>
      </c>
      <c r="H8" s="86"/>
      <c r="I8" s="22">
        <f>G8*H8</f>
        <v>0</v>
      </c>
    </row>
    <row r="9" spans="1:9" ht="31.5" thickTop="1" thickBot="1" x14ac:dyDescent="0.3">
      <c r="A9" s="39" t="s">
        <v>38</v>
      </c>
      <c r="B9" s="40"/>
      <c r="C9" s="41"/>
      <c r="D9" s="41"/>
      <c r="E9" s="41"/>
      <c r="F9" s="41"/>
      <c r="G9" s="43">
        <f>SUM(G8:G8)</f>
        <v>2</v>
      </c>
      <c r="H9" s="42"/>
      <c r="I9" s="20">
        <f>SUM(I8:I8)</f>
        <v>0</v>
      </c>
    </row>
  </sheetData>
  <sheetProtection password="C7B2" sheet="1" objects="1" scenarios="1"/>
  <protectedRanges>
    <protectedRange sqref="H8" name="Oblast1_1"/>
  </protectedRanges>
  <mergeCells count="1">
    <mergeCell ref="A4:C4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14"/>
  <sheetViews>
    <sheetView workbookViewId="0">
      <selection activeCell="G11" sqref="G11:G13"/>
    </sheetView>
  </sheetViews>
  <sheetFormatPr defaultRowHeight="15" x14ac:dyDescent="0.25"/>
  <cols>
    <col min="1" max="1" width="25.7109375" bestFit="1" customWidth="1"/>
    <col min="2" max="2" width="7.5703125" bestFit="1" customWidth="1"/>
    <col min="3" max="3" width="6.5703125" bestFit="1" customWidth="1"/>
    <col min="4" max="4" width="11.140625" customWidth="1"/>
    <col min="5" max="5" width="12.42578125" customWidth="1"/>
    <col min="6" max="6" width="13.140625" customWidth="1"/>
    <col min="7" max="8" width="11.42578125" customWidth="1"/>
    <col min="9" max="9" width="15" customWidth="1"/>
  </cols>
  <sheetData>
    <row r="2" spans="1:9" x14ac:dyDescent="0.25">
      <c r="A2" s="3" t="s">
        <v>37</v>
      </c>
      <c r="B2" s="3"/>
      <c r="C2" s="3"/>
      <c r="I2" t="s">
        <v>50</v>
      </c>
    </row>
    <row r="3" spans="1:9" ht="15.75" thickBot="1" x14ac:dyDescent="0.3"/>
    <row r="4" spans="1:9" ht="61.5" thickBot="1" x14ac:dyDescent="0.3">
      <c r="A4" s="1" t="s">
        <v>32</v>
      </c>
      <c r="B4" s="1"/>
      <c r="C4" s="1"/>
      <c r="D4" s="2" t="s">
        <v>21</v>
      </c>
      <c r="E4" s="1" t="s">
        <v>20</v>
      </c>
    </row>
    <row r="6" spans="1:9" ht="15.75" thickBot="1" x14ac:dyDescent="0.3">
      <c r="D6" s="16" t="s">
        <v>51</v>
      </c>
      <c r="E6" s="17">
        <v>2017</v>
      </c>
      <c r="F6" s="17" t="s">
        <v>52</v>
      </c>
      <c r="G6" s="16"/>
    </row>
    <row r="7" spans="1:9" ht="48.75" thickBot="1" x14ac:dyDescent="0.3">
      <c r="A7" s="23" t="s">
        <v>17</v>
      </c>
      <c r="B7" s="23" t="s">
        <v>18</v>
      </c>
      <c r="C7" s="23" t="s">
        <v>19</v>
      </c>
      <c r="D7" s="23" t="s">
        <v>44</v>
      </c>
      <c r="E7" s="23" t="s">
        <v>44</v>
      </c>
      <c r="F7" s="23" t="s">
        <v>44</v>
      </c>
      <c r="G7" s="23" t="s">
        <v>45</v>
      </c>
      <c r="H7" s="23" t="s">
        <v>0</v>
      </c>
      <c r="I7" s="23" t="s">
        <v>1</v>
      </c>
    </row>
    <row r="8" spans="1:9" x14ac:dyDescent="0.25">
      <c r="A8" s="5" t="s">
        <v>24</v>
      </c>
      <c r="B8" s="12">
        <v>1</v>
      </c>
      <c r="C8" s="10">
        <v>110</v>
      </c>
      <c r="D8" s="66" t="s">
        <v>53</v>
      </c>
      <c r="E8" s="66" t="s">
        <v>54</v>
      </c>
      <c r="F8" s="24"/>
      <c r="G8" s="21">
        <v>2</v>
      </c>
      <c r="H8" s="86"/>
      <c r="I8" s="22">
        <f>G8*H8</f>
        <v>0</v>
      </c>
    </row>
    <row r="9" spans="1:9" x14ac:dyDescent="0.25">
      <c r="A9" s="7" t="s">
        <v>25</v>
      </c>
      <c r="B9" s="7">
        <v>1</v>
      </c>
      <c r="C9" s="8"/>
      <c r="D9" s="66" t="s">
        <v>53</v>
      </c>
      <c r="E9" s="66" t="s">
        <v>54</v>
      </c>
      <c r="F9" s="25"/>
      <c r="G9" s="19">
        <v>2</v>
      </c>
      <c r="H9" s="87"/>
      <c r="I9" s="22">
        <f t="shared" ref="I9:I10" si="0">G9*H9</f>
        <v>0</v>
      </c>
    </row>
    <row r="10" spans="1:9" ht="15.75" thickBot="1" x14ac:dyDescent="0.3">
      <c r="A10" s="7" t="s">
        <v>26</v>
      </c>
      <c r="B10" s="7">
        <v>1</v>
      </c>
      <c r="C10" s="8"/>
      <c r="D10" s="66" t="s">
        <v>53</v>
      </c>
      <c r="E10" s="66" t="s">
        <v>54</v>
      </c>
      <c r="F10" s="25"/>
      <c r="G10" s="19">
        <v>2</v>
      </c>
      <c r="H10" s="87"/>
      <c r="I10" s="22">
        <f t="shared" si="0"/>
        <v>0</v>
      </c>
    </row>
    <row r="11" spans="1:9" x14ac:dyDescent="0.25">
      <c r="A11" s="13" t="s">
        <v>22</v>
      </c>
      <c r="B11" s="76"/>
      <c r="C11" s="79"/>
      <c r="D11" s="82" t="s">
        <v>53</v>
      </c>
      <c r="E11" s="82" t="s">
        <v>54</v>
      </c>
      <c r="F11" s="82"/>
      <c r="G11" s="70">
        <v>2</v>
      </c>
      <c r="H11" s="88"/>
      <c r="I11" s="73">
        <f>G11*H11</f>
        <v>0</v>
      </c>
    </row>
    <row r="12" spans="1:9" x14ac:dyDescent="0.25">
      <c r="A12" s="14" t="s">
        <v>15</v>
      </c>
      <c r="B12" s="77"/>
      <c r="C12" s="80"/>
      <c r="D12" s="83"/>
      <c r="E12" s="83"/>
      <c r="F12" s="83"/>
      <c r="G12" s="71"/>
      <c r="H12" s="89"/>
      <c r="I12" s="74"/>
    </row>
    <row r="13" spans="1:9" ht="15.75" thickBot="1" x14ac:dyDescent="0.3">
      <c r="A13" s="15" t="s">
        <v>23</v>
      </c>
      <c r="B13" s="78"/>
      <c r="C13" s="81"/>
      <c r="D13" s="84"/>
      <c r="E13" s="84"/>
      <c r="F13" s="84"/>
      <c r="G13" s="72"/>
      <c r="H13" s="90"/>
      <c r="I13" s="75"/>
    </row>
    <row r="14" spans="1:9" ht="31.5" thickTop="1" thickBot="1" x14ac:dyDescent="0.3">
      <c r="A14" s="39" t="s">
        <v>38</v>
      </c>
      <c r="B14" s="40"/>
      <c r="C14" s="41"/>
      <c r="D14" s="41"/>
      <c r="E14" s="41"/>
      <c r="F14" s="41"/>
      <c r="G14" s="43">
        <f>SUM(G8:G11)</f>
        <v>8</v>
      </c>
      <c r="H14" s="42"/>
      <c r="I14" s="20">
        <f>SUM(I8:I11)</f>
        <v>0</v>
      </c>
    </row>
  </sheetData>
  <sheetProtection password="C7B2" sheet="1" objects="1" scenarios="1"/>
  <protectedRanges>
    <protectedRange sqref="H8:H13" name="Oblast1"/>
  </protectedRanges>
  <mergeCells count="8">
    <mergeCell ref="G11:G13"/>
    <mergeCell ref="H11:H13"/>
    <mergeCell ref="I11:I13"/>
    <mergeCell ref="B11:B13"/>
    <mergeCell ref="C11:C13"/>
    <mergeCell ref="D11:D13"/>
    <mergeCell ref="E11:E13"/>
    <mergeCell ref="F11:F13"/>
  </mergeCells>
  <pageMargins left="0.7" right="0.7" top="0.75" bottom="0.75" header="0.3" footer="0.3"/>
  <pageSetup paperSize="9" scale="9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G10"/>
  <sheetViews>
    <sheetView workbookViewId="0">
      <selection activeCell="F7" sqref="F7"/>
    </sheetView>
  </sheetViews>
  <sheetFormatPr defaultRowHeight="15" x14ac:dyDescent="0.25"/>
  <cols>
    <col min="1" max="1" width="23.85546875" customWidth="1"/>
    <col min="2" max="2" width="13.5703125" customWidth="1"/>
    <col min="3" max="3" width="13.140625" customWidth="1"/>
    <col min="4" max="6" width="11.42578125" customWidth="1"/>
    <col min="7" max="7" width="15" customWidth="1"/>
  </cols>
  <sheetData>
    <row r="2" spans="1:7" x14ac:dyDescent="0.25">
      <c r="A2" s="3" t="s">
        <v>37</v>
      </c>
    </row>
    <row r="3" spans="1:7" ht="15.75" thickBot="1" x14ac:dyDescent="0.3"/>
    <row r="4" spans="1:7" ht="36.75" thickBot="1" x14ac:dyDescent="0.3">
      <c r="A4" s="1" t="s">
        <v>31</v>
      </c>
      <c r="B4" s="1" t="s">
        <v>43</v>
      </c>
      <c r="C4" s="1" t="s">
        <v>3</v>
      </c>
    </row>
    <row r="5" spans="1:7" ht="15.75" thickBot="1" x14ac:dyDescent="0.3">
      <c r="B5" s="52" t="s">
        <v>51</v>
      </c>
      <c r="C5" s="52">
        <v>2017</v>
      </c>
      <c r="D5" s="52" t="s">
        <v>52</v>
      </c>
    </row>
    <row r="6" spans="1:7" ht="48.75" thickBot="1" x14ac:dyDescent="0.3">
      <c r="A6" s="23" t="s">
        <v>13</v>
      </c>
      <c r="B6" s="23" t="s">
        <v>11</v>
      </c>
      <c r="C6" s="23" t="s">
        <v>11</v>
      </c>
      <c r="D6" s="23" t="s">
        <v>11</v>
      </c>
      <c r="E6" s="23" t="s">
        <v>12</v>
      </c>
      <c r="F6" s="23" t="s">
        <v>0</v>
      </c>
      <c r="G6" s="23" t="s">
        <v>1</v>
      </c>
    </row>
    <row r="7" spans="1:7" ht="30" x14ac:dyDescent="0.25">
      <c r="A7" s="51" t="s">
        <v>29</v>
      </c>
      <c r="B7" s="24" t="s">
        <v>53</v>
      </c>
      <c r="C7" s="24" t="s">
        <v>54</v>
      </c>
      <c r="D7" s="24"/>
      <c r="E7" s="29">
        <v>2</v>
      </c>
      <c r="F7" s="86"/>
      <c r="G7" s="22">
        <f>E7*F7</f>
        <v>0</v>
      </c>
    </row>
    <row r="8" spans="1:7" ht="0.75" customHeight="1" thickBot="1" x14ac:dyDescent="0.3">
      <c r="A8" s="11"/>
      <c r="B8" s="4"/>
      <c r="C8" s="4"/>
      <c r="D8" s="4"/>
      <c r="E8" s="56">
        <v>2</v>
      </c>
      <c r="F8" s="4"/>
      <c r="G8" s="4"/>
    </row>
    <row r="9" spans="1:7" ht="15.75" hidden="1" thickBot="1" x14ac:dyDescent="0.3">
      <c r="A9" s="49"/>
      <c r="B9" s="50"/>
      <c r="C9" s="50"/>
      <c r="D9" s="50"/>
      <c r="E9" s="60"/>
      <c r="F9" s="50"/>
      <c r="G9" s="4"/>
    </row>
    <row r="10" spans="1:7" ht="31.5" thickTop="1" thickBot="1" x14ac:dyDescent="0.3">
      <c r="A10" s="39" t="s">
        <v>38</v>
      </c>
      <c r="B10" s="41"/>
      <c r="C10" s="41"/>
      <c r="D10" s="41"/>
      <c r="E10" s="43">
        <f>SUM(E7:E7)</f>
        <v>2</v>
      </c>
      <c r="F10" s="42"/>
      <c r="G10" s="20">
        <f>G7</f>
        <v>0</v>
      </c>
    </row>
  </sheetData>
  <sheetProtection password="C7B2" sheet="1" objects="1" scenarios="1"/>
  <protectedRanges>
    <protectedRange sqref="F7" name="Oblast1"/>
  </protectedRanges>
  <pageMargins left="0.7" right="0.7" top="0.75" bottom="0.75" header="0.3" footer="0.3"/>
  <pageSetup paperSize="9" orientation="landscape" horizontalDpi="4294967293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14"/>
  <sheetViews>
    <sheetView workbookViewId="0">
      <selection activeCell="F11" sqref="F11:F13"/>
    </sheetView>
  </sheetViews>
  <sheetFormatPr defaultRowHeight="15" x14ac:dyDescent="0.25"/>
  <cols>
    <col min="1" max="1" width="25.7109375" bestFit="1" customWidth="1"/>
    <col min="2" max="2" width="7.5703125" bestFit="1" customWidth="1"/>
    <col min="3" max="3" width="6.5703125" bestFit="1" customWidth="1"/>
    <col min="4" max="4" width="12.42578125" customWidth="1"/>
    <col min="5" max="5" width="13.140625" customWidth="1"/>
    <col min="6" max="8" width="11.42578125" customWidth="1"/>
    <col min="9" max="9" width="15" customWidth="1"/>
  </cols>
  <sheetData>
    <row r="2" spans="1:9" x14ac:dyDescent="0.25">
      <c r="A2" s="3" t="s">
        <v>37</v>
      </c>
      <c r="B2" s="3"/>
      <c r="C2" s="3"/>
    </row>
    <row r="3" spans="1:9" ht="15.75" thickBot="1" x14ac:dyDescent="0.3"/>
    <row r="4" spans="1:9" ht="49.5" thickBot="1" x14ac:dyDescent="0.3">
      <c r="A4" s="67" t="s">
        <v>30</v>
      </c>
      <c r="B4" s="68"/>
      <c r="C4" s="69"/>
      <c r="D4" s="2" t="s">
        <v>5</v>
      </c>
      <c r="E4" s="1" t="s">
        <v>6</v>
      </c>
    </row>
    <row r="6" spans="1:9" ht="15.75" thickBot="1" x14ac:dyDescent="0.3">
      <c r="D6" s="17" t="s">
        <v>51</v>
      </c>
      <c r="E6" s="17">
        <v>2017</v>
      </c>
      <c r="F6" s="17" t="s">
        <v>52</v>
      </c>
      <c r="G6" s="16"/>
    </row>
    <row r="7" spans="1:9" ht="48.75" thickBot="1" x14ac:dyDescent="0.3">
      <c r="A7" s="23" t="s">
        <v>17</v>
      </c>
      <c r="B7" s="23" t="s">
        <v>18</v>
      </c>
      <c r="C7" s="23" t="s">
        <v>19</v>
      </c>
      <c r="D7" s="23" t="s">
        <v>2</v>
      </c>
      <c r="E7" s="23" t="s">
        <v>2</v>
      </c>
      <c r="F7" s="23" t="s">
        <v>2</v>
      </c>
      <c r="G7" s="23" t="s">
        <v>4</v>
      </c>
      <c r="H7" s="23" t="s">
        <v>0</v>
      </c>
      <c r="I7" s="23" t="s">
        <v>1</v>
      </c>
    </row>
    <row r="8" spans="1:9" x14ac:dyDescent="0.25">
      <c r="A8" s="5" t="s">
        <v>24</v>
      </c>
      <c r="B8" s="12">
        <v>1</v>
      </c>
      <c r="C8" s="10">
        <v>110</v>
      </c>
      <c r="D8" s="24" t="s">
        <v>53</v>
      </c>
      <c r="E8" s="24"/>
      <c r="F8" s="24"/>
      <c r="G8" s="29">
        <v>1</v>
      </c>
      <c r="H8" s="91"/>
      <c r="I8" s="30">
        <f>G8*H8</f>
        <v>0</v>
      </c>
    </row>
    <row r="9" spans="1:9" x14ac:dyDescent="0.25">
      <c r="A9" s="7" t="s">
        <v>25</v>
      </c>
      <c r="B9" s="7">
        <v>1</v>
      </c>
      <c r="C9" s="8"/>
      <c r="D9" s="24" t="s">
        <v>53</v>
      </c>
      <c r="E9" s="25"/>
      <c r="F9" s="25"/>
      <c r="G9" s="26">
        <v>1</v>
      </c>
      <c r="H9" s="92"/>
      <c r="I9" s="27">
        <f>G9*H9</f>
        <v>0</v>
      </c>
    </row>
    <row r="10" spans="1:9" ht="15.75" thickBot="1" x14ac:dyDescent="0.3">
      <c r="A10" s="7" t="s">
        <v>26</v>
      </c>
      <c r="B10" s="7">
        <v>1</v>
      </c>
      <c r="C10" s="8"/>
      <c r="D10" s="65" t="s">
        <v>53</v>
      </c>
      <c r="E10" s="65"/>
      <c r="F10" s="25"/>
      <c r="G10" s="26">
        <v>1</v>
      </c>
      <c r="H10" s="92"/>
      <c r="I10" s="27">
        <f>G10*H10</f>
        <v>0</v>
      </c>
    </row>
    <row r="11" spans="1:9" x14ac:dyDescent="0.25">
      <c r="A11" s="13" t="s">
        <v>22</v>
      </c>
      <c r="B11" s="6" t="s">
        <v>14</v>
      </c>
      <c r="C11" s="79"/>
      <c r="D11" s="82" t="s">
        <v>53</v>
      </c>
      <c r="E11" s="82"/>
      <c r="F11" s="82"/>
      <c r="G11" s="70">
        <v>1</v>
      </c>
      <c r="H11" s="88"/>
      <c r="I11" s="73">
        <f>G11*H11</f>
        <v>0</v>
      </c>
    </row>
    <row r="12" spans="1:9" x14ac:dyDescent="0.25">
      <c r="A12" s="14" t="s">
        <v>15</v>
      </c>
      <c r="B12" s="7" t="s">
        <v>16</v>
      </c>
      <c r="C12" s="80"/>
      <c r="D12" s="83"/>
      <c r="E12" s="83"/>
      <c r="F12" s="83"/>
      <c r="G12" s="71"/>
      <c r="H12" s="89"/>
      <c r="I12" s="74"/>
    </row>
    <row r="13" spans="1:9" ht="15.75" thickBot="1" x14ac:dyDescent="0.3">
      <c r="A13" s="15" t="s">
        <v>23</v>
      </c>
      <c r="B13" s="9"/>
      <c r="C13" s="81"/>
      <c r="D13" s="84"/>
      <c r="E13" s="84"/>
      <c r="F13" s="84"/>
      <c r="G13" s="72"/>
      <c r="H13" s="90"/>
      <c r="I13" s="85"/>
    </row>
    <row r="14" spans="1:9" ht="31.5" thickTop="1" thickBot="1" x14ac:dyDescent="0.3">
      <c r="A14" s="39" t="s">
        <v>38</v>
      </c>
      <c r="B14" s="40"/>
      <c r="C14" s="41"/>
      <c r="D14" s="41"/>
      <c r="E14" s="41"/>
      <c r="F14" s="41"/>
      <c r="G14" s="43">
        <f>SUM(G8:G11)</f>
        <v>4</v>
      </c>
      <c r="H14" s="42"/>
      <c r="I14" s="28">
        <f>SUM(I8:I11)</f>
        <v>0</v>
      </c>
    </row>
  </sheetData>
  <sheetProtection password="C7B2" sheet="1" objects="1" scenarios="1"/>
  <protectedRanges>
    <protectedRange sqref="H8:H13" name="Oblast1"/>
  </protectedRanges>
  <mergeCells count="8">
    <mergeCell ref="A4:C4"/>
    <mergeCell ref="G11:G13"/>
    <mergeCell ref="H11:H13"/>
    <mergeCell ref="I11:I13"/>
    <mergeCell ref="C11:C13"/>
    <mergeCell ref="D11:D13"/>
    <mergeCell ref="E11:E13"/>
    <mergeCell ref="F11:F13"/>
  </mergeCells>
  <pageMargins left="0.7" right="0.7" top="0.75" bottom="0.75" header="0.3" footer="0.3"/>
  <pageSetup paperSize="9" scale="9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9"/>
  <sheetViews>
    <sheetView workbookViewId="0">
      <selection activeCell="D9" sqref="D9"/>
    </sheetView>
  </sheetViews>
  <sheetFormatPr defaultRowHeight="15" x14ac:dyDescent="0.25"/>
  <cols>
    <col min="1" max="1" width="25.7109375" bestFit="1" customWidth="1"/>
    <col min="2" max="2" width="7.5703125" bestFit="1" customWidth="1"/>
    <col min="3" max="3" width="6.7109375" customWidth="1"/>
    <col min="4" max="4" width="18.42578125" customWidth="1"/>
    <col min="5" max="5" width="17.28515625" customWidth="1"/>
    <col min="6" max="6" width="16.5703125" customWidth="1"/>
    <col min="7" max="8" width="11.42578125" customWidth="1"/>
    <col min="9" max="9" width="15" customWidth="1"/>
  </cols>
  <sheetData>
    <row r="1" spans="1:9" x14ac:dyDescent="0.25">
      <c r="A1" s="3" t="s">
        <v>37</v>
      </c>
      <c r="B1" s="3"/>
      <c r="C1" s="3"/>
    </row>
    <row r="2" spans="1:9" ht="15.75" thickBot="1" x14ac:dyDescent="0.3"/>
    <row r="3" spans="1:9" ht="37.5" thickBot="1" x14ac:dyDescent="0.3">
      <c r="A3" s="67" t="s">
        <v>33</v>
      </c>
      <c r="B3" s="68"/>
      <c r="C3" s="69"/>
      <c r="D3" s="2" t="s">
        <v>5</v>
      </c>
      <c r="E3" s="1" t="s">
        <v>34</v>
      </c>
    </row>
    <row r="5" spans="1:9" ht="15.75" thickBot="1" x14ac:dyDescent="0.3">
      <c r="D5" s="17" t="s">
        <v>51</v>
      </c>
      <c r="E5" s="17">
        <v>2017</v>
      </c>
      <c r="F5" s="17" t="s">
        <v>52</v>
      </c>
      <c r="G5" s="16"/>
    </row>
    <row r="6" spans="1:9" ht="48.75" thickBot="1" x14ac:dyDescent="0.3">
      <c r="A6" s="23" t="s">
        <v>17</v>
      </c>
      <c r="B6" s="23" t="s">
        <v>18</v>
      </c>
      <c r="C6" s="23" t="s">
        <v>19</v>
      </c>
      <c r="D6" s="23" t="s">
        <v>35</v>
      </c>
      <c r="E6" s="23" t="s">
        <v>35</v>
      </c>
      <c r="F6" s="23" t="s">
        <v>35</v>
      </c>
      <c r="G6" s="23" t="s">
        <v>36</v>
      </c>
      <c r="H6" s="23" t="s">
        <v>0</v>
      </c>
      <c r="I6" s="23" t="s">
        <v>1</v>
      </c>
    </row>
    <row r="7" spans="1:9" x14ac:dyDescent="0.25">
      <c r="A7" s="58" t="s">
        <v>25</v>
      </c>
      <c r="B7" s="53">
        <v>1</v>
      </c>
      <c r="C7" s="53"/>
      <c r="D7" s="25" t="s">
        <v>53</v>
      </c>
      <c r="E7" s="25" t="s">
        <v>55</v>
      </c>
      <c r="F7" s="25" t="s">
        <v>56</v>
      </c>
      <c r="G7" s="19">
        <v>6</v>
      </c>
      <c r="H7" s="87"/>
      <c r="I7" s="57">
        <f>G7*H7</f>
        <v>0</v>
      </c>
    </row>
    <row r="8" spans="1:9" ht="15.75" thickBot="1" x14ac:dyDescent="0.3">
      <c r="A8" s="59" t="s">
        <v>26</v>
      </c>
      <c r="B8" s="4">
        <v>1</v>
      </c>
      <c r="C8" s="4"/>
      <c r="D8" s="25" t="s">
        <v>53</v>
      </c>
      <c r="E8" s="25" t="s">
        <v>55</v>
      </c>
      <c r="F8" s="25" t="s">
        <v>56</v>
      </c>
      <c r="G8" s="38">
        <v>6</v>
      </c>
      <c r="H8" s="93"/>
      <c r="I8" s="57">
        <f>G8*H8</f>
        <v>0</v>
      </c>
    </row>
    <row r="9" spans="1:9" ht="31.5" thickTop="1" thickBot="1" x14ac:dyDescent="0.3">
      <c r="A9" s="39" t="s">
        <v>38</v>
      </c>
      <c r="B9" s="40"/>
      <c r="C9" s="41"/>
      <c r="D9" s="41"/>
      <c r="E9" s="41"/>
      <c r="F9" s="41"/>
      <c r="G9" s="43">
        <f>SUM(G7:G8)</f>
        <v>12</v>
      </c>
      <c r="H9" s="54"/>
      <c r="I9" s="55">
        <f>SUM(I7:I8)</f>
        <v>0</v>
      </c>
    </row>
  </sheetData>
  <sheetProtection password="C7B2" sheet="1" objects="1" scenarios="1"/>
  <protectedRanges>
    <protectedRange sqref="H7:H8" name="Oblast1"/>
  </protectedRanges>
  <mergeCells count="1">
    <mergeCell ref="A3:C3"/>
  </mergeCells>
  <pageMargins left="0.7" right="0.7" top="0.78740157499999996" bottom="0.78740157499999996" header="0.3" footer="0.3"/>
  <pageSetup paperSize="9" scale="80" fitToHeight="0" orientation="landscape" horizontalDpi="4294967293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11"/>
  <sheetViews>
    <sheetView workbookViewId="0">
      <selection activeCell="G18" sqref="G18"/>
    </sheetView>
  </sheetViews>
  <sheetFormatPr defaultRowHeight="15" x14ac:dyDescent="0.25"/>
  <cols>
    <col min="1" max="1" width="36.140625" customWidth="1"/>
    <col min="2" max="2" width="12.42578125" customWidth="1"/>
    <col min="3" max="3" width="13.140625" customWidth="1"/>
    <col min="4" max="6" width="11.42578125" customWidth="1"/>
    <col min="7" max="7" width="15" customWidth="1"/>
  </cols>
  <sheetData>
    <row r="2" spans="1:7" x14ac:dyDescent="0.25">
      <c r="A2" s="3" t="s">
        <v>37</v>
      </c>
    </row>
    <row r="3" spans="1:7" ht="15.75" thickBot="1" x14ac:dyDescent="0.3"/>
    <row r="4" spans="1:7" ht="49.5" thickBot="1" x14ac:dyDescent="0.3">
      <c r="A4" s="1" t="s">
        <v>48</v>
      </c>
      <c r="B4" s="2" t="s">
        <v>5</v>
      </c>
      <c r="C4" s="1" t="s">
        <v>6</v>
      </c>
      <c r="E4" t="s">
        <v>57</v>
      </c>
    </row>
    <row r="5" spans="1:7" x14ac:dyDescent="0.25">
      <c r="A5" s="31"/>
      <c r="B5" s="31"/>
    </row>
    <row r="6" spans="1:7" ht="15.75" thickBot="1" x14ac:dyDescent="0.3">
      <c r="B6" s="52" t="s">
        <v>51</v>
      </c>
      <c r="C6" s="52">
        <v>2017</v>
      </c>
      <c r="D6" s="52" t="s">
        <v>52</v>
      </c>
    </row>
    <row r="7" spans="1:7" ht="48.75" thickBot="1" x14ac:dyDescent="0.3">
      <c r="A7" s="23" t="s">
        <v>10</v>
      </c>
      <c r="B7" s="23" t="s">
        <v>7</v>
      </c>
      <c r="C7" s="23" t="s">
        <v>7</v>
      </c>
      <c r="D7" s="23" t="s">
        <v>7</v>
      </c>
      <c r="E7" s="23" t="s">
        <v>8</v>
      </c>
      <c r="F7" s="23" t="s">
        <v>9</v>
      </c>
      <c r="G7" s="23" t="s">
        <v>1</v>
      </c>
    </row>
    <row r="8" spans="1:7" x14ac:dyDescent="0.25">
      <c r="A8" s="53" t="s">
        <v>58</v>
      </c>
      <c r="B8" s="62"/>
      <c r="C8" s="62"/>
      <c r="D8" s="63" t="s">
        <v>60</v>
      </c>
      <c r="E8" s="64">
        <v>1</v>
      </c>
      <c r="F8" s="94"/>
      <c r="G8" s="22">
        <f>E8*F8</f>
        <v>0</v>
      </c>
    </row>
    <row r="9" spans="1:7" ht="15.75" thickBot="1" x14ac:dyDescent="0.3">
      <c r="A9" s="44" t="s">
        <v>59</v>
      </c>
      <c r="B9" s="44"/>
      <c r="C9" s="61"/>
      <c r="D9" s="46" t="s">
        <v>60</v>
      </c>
      <c r="E9" s="45">
        <v>1</v>
      </c>
      <c r="F9" s="95"/>
      <c r="G9" s="22">
        <f>E9*F9</f>
        <v>0</v>
      </c>
    </row>
    <row r="10" spans="1:7" ht="31.5" thickTop="1" thickBot="1" x14ac:dyDescent="0.3">
      <c r="A10" s="39" t="s">
        <v>38</v>
      </c>
      <c r="B10" s="47"/>
      <c r="C10" s="47"/>
      <c r="D10" s="47"/>
      <c r="E10" s="48">
        <f>E9</f>
        <v>1</v>
      </c>
      <c r="F10" s="42"/>
      <c r="G10" s="20">
        <f>G8+G9</f>
        <v>0</v>
      </c>
    </row>
    <row r="11" spans="1:7" x14ac:dyDescent="0.25">
      <c r="G11" s="96"/>
    </row>
  </sheetData>
  <sheetProtection password="C7B2" sheet="1" objects="1" scenarios="1"/>
  <protectedRanges>
    <protectedRange sqref="F9" name="Oblast1"/>
  </protectedRanges>
  <pageMargins left="0.7" right="0.7" top="0.75" bottom="0.75" header="0.3" footer="0.3"/>
  <pageSetup paperSize="9" orientation="landscape" horizontalDpi="4294967293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11"/>
  <sheetViews>
    <sheetView workbookViewId="0">
      <selection activeCell="B23" sqref="B23"/>
    </sheetView>
  </sheetViews>
  <sheetFormatPr defaultRowHeight="15" x14ac:dyDescent="0.25"/>
  <cols>
    <col min="1" max="1" width="45.85546875" customWidth="1"/>
    <col min="2" max="2" width="34.5703125" customWidth="1"/>
  </cols>
  <sheetData>
    <row r="2" spans="1:2" x14ac:dyDescent="0.25">
      <c r="A2" s="3" t="s">
        <v>37</v>
      </c>
    </row>
    <row r="3" spans="1:2" ht="15.75" thickBot="1" x14ac:dyDescent="0.3"/>
    <row r="4" spans="1:2" ht="30.75" thickBot="1" x14ac:dyDescent="0.3">
      <c r="A4" s="32" t="s">
        <v>27</v>
      </c>
      <c r="B4" s="33" t="s">
        <v>28</v>
      </c>
    </row>
    <row r="5" spans="1:2" x14ac:dyDescent="0.25">
      <c r="A5" s="34" t="s">
        <v>61</v>
      </c>
      <c r="B5" s="35">
        <f>'Roční servis'!I9</f>
        <v>0</v>
      </c>
    </row>
    <row r="6" spans="1:2" x14ac:dyDescent="0.25">
      <c r="A6" s="34" t="s">
        <v>62</v>
      </c>
      <c r="B6" s="35">
        <f>'Kontrola vč. plynovodu'!I14</f>
        <v>0</v>
      </c>
    </row>
    <row r="7" spans="1:2" x14ac:dyDescent="0.25">
      <c r="A7" s="34" t="s">
        <v>63</v>
      </c>
      <c r="B7" s="35">
        <f>'Odb.prohlídka kotelny'!G10</f>
        <v>0</v>
      </c>
    </row>
    <row r="8" spans="1:2" x14ac:dyDescent="0.25">
      <c r="A8" s="34" t="s">
        <v>42</v>
      </c>
      <c r="B8" s="35">
        <f>'Revize plynových zařízení'!I14</f>
        <v>0</v>
      </c>
    </row>
    <row r="9" spans="1:2" x14ac:dyDescent="0.25">
      <c r="A9" s="34" t="s">
        <v>40</v>
      </c>
      <c r="B9" s="35">
        <f>'Funkční zkouška'!I9</f>
        <v>0</v>
      </c>
    </row>
    <row r="10" spans="1:2" ht="15.75" thickBot="1" x14ac:dyDescent="0.3">
      <c r="A10" s="34" t="s">
        <v>41</v>
      </c>
      <c r="B10" s="35">
        <f>'Školení obsluh PZ'!G10</f>
        <v>0</v>
      </c>
    </row>
    <row r="11" spans="1:2" ht="15.75" thickBot="1" x14ac:dyDescent="0.3">
      <c r="A11" s="36" t="s">
        <v>39</v>
      </c>
      <c r="B11" s="37">
        <f>SUM(B6:B10)</f>
        <v>0</v>
      </c>
    </row>
  </sheetData>
  <sheetProtection password="C7B2" sheet="1" objects="1" scenarios="1"/>
  <pageMargins left="0.7" right="0.7" top="0.78740157499999996" bottom="0.78740157499999996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7</vt:i4>
      </vt:variant>
    </vt:vector>
  </HeadingPairs>
  <TitlesOfParts>
    <vt:vector size="7" baseType="lpstr">
      <vt:lpstr>Roční servis</vt:lpstr>
      <vt:lpstr>Kontrola vč. plynovodu</vt:lpstr>
      <vt:lpstr>Odb.prohlídka kotelny</vt:lpstr>
      <vt:lpstr>Revize plynových zařízení</vt:lpstr>
      <vt:lpstr>Funkční zkouška</vt:lpstr>
      <vt:lpstr>Školení obsluh PZ</vt:lpstr>
      <vt:lpstr>Cenová rekapitulace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2016-02-23T08:18:39Z</dcterms:modified>
</cp:coreProperties>
</file>